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<sst xmlns="http://schemas.openxmlformats.org/spreadsheetml/2006/main" count="15" uniqueCount="14">
  <si>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BUDGET ESTIMATED FOR CONSTRUCTION COSTS FROM NEWCASTLE ENGINEERING</t>
  </si>
  <si>
    <t>GST @ 5%</t>
  </si>
  <si>
    <t>SUB TOTAL</t>
  </si>
  <si>
    <t>INTEREST CHARGES @ 3.5% OVER 8 YEARS</t>
  </si>
  <si>
    <t>TOTAL COST</t>
  </si>
  <si>
    <t xml:space="preserve">PROPERTIES WITHIN THE CORCAN CORRIDOR </t>
  </si>
  <si>
    <t>COST TO EACH PROPERTY OWNER</t>
  </si>
  <si>
    <t>PAYMENT SPREAD OVER 8 YEARS</t>
  </si>
  <si>
    <t>ENGINEERING &amp; CONTINGENCY ESTIMATE</t>
  </si>
  <si>
    <t>REMOVE #5 CONSTRUCTION PERIOD SERVICES</t>
  </si>
  <si>
    <t>REMOVE #1 CONTINGENCY ALLOWANCE 15% OF TOTAL COSTS</t>
  </si>
  <si>
    <t>GST</t>
  </si>
  <si>
    <t>TOTAL ENGINEERING COSTS UP TO APPROVAL FROM MOT</t>
  </si>
  <si>
    <t xml:space="preserve">PROPERTY ONWERS FROM HIGHWAY 19A AND BAYLIS TO THE END OF THE COCAN MEADOWOOD CORRIDOR  </t>
  </si>
</sst>
</file>

<file path=xl/styles.xml><?xml version="1.0" encoding="utf-8"?>
<styleSheet xmlns="http://schemas.openxmlformats.org/spreadsheetml/2006/main">
  <numFmts count="1">
    <numFmt numFmtId="59" formatCode="_-[$$-1009]* #,##0.00_-;\-[$$-1009]* #,##0.00_-;_-[$$-1009]* &quot;-&quot;??;_-@_-"/>
  </numFmts>
  <fonts count="4">
    <font>
      <sz val="11"/>
      <color indexed="63"/>
      <name val="Lucida Grande"/>
      <family val="0"/>
    </font>
    <font>
      <b/>
      <sz val="11"/>
      <color indexed="63"/>
      <name val="Lucida Grande"/>
      <family val="0"/>
    </font>
    <font>
      <i/>
      <sz val="16"/>
      <name val="Verdana"/>
      <family val="0"/>
    </font>
    <font>
      <b/>
      <i/>
      <sz val="16"/>
      <name val="Verdan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59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wrapText="1"/>
    </xf>
    <xf numFmtId="0" fontId="0" fillId="0" borderId="3" xfId="0" applyNumberFormat="1" applyFont="1" applyBorder="1" applyAlignment="1">
      <alignment/>
    </xf>
    <xf numFmtId="59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59" fontId="1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59" fontId="1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59" fontId="0" fillId="0" borderId="2" xfId="0" applyNumberFormat="1" applyFont="1" applyBorder="1" applyAlignment="1">
      <alignment/>
    </xf>
    <xf numFmtId="0" fontId="1" fillId="0" borderId="7" xfId="0" applyNumberFormat="1" applyFont="1" applyBorder="1" applyAlignment="1">
      <alignment wrapText="1"/>
    </xf>
    <xf numFmtId="0" fontId="0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53.59765625" style="1" customWidth="1"/>
    <col min="2" max="2" width="8.69921875" style="1" customWidth="1"/>
    <col min="3" max="3" width="14.19921875" style="1" customWidth="1"/>
    <col min="4" max="5" width="8.69921875" style="1" customWidth="1"/>
    <col min="6" max="256" width="10.296875" style="1" customWidth="1"/>
  </cols>
  <sheetData>
    <row r="1" spans="1:5" ht="14.25" customHeight="1">
      <c r="A1" s="2"/>
      <c r="B1" s="2"/>
      <c r="C1" s="3"/>
      <c r="D1" s="4"/>
      <c r="E1" s="4"/>
    </row>
    <row r="2" spans="1:5" ht="28.5" customHeight="1">
      <c r="A2" s="5" t="s">
        <v>0</v>
      </c>
      <c r="B2" s="6"/>
      <c r="C2" s="7">
        <v>1665690</v>
      </c>
      <c r="D2" s="8"/>
      <c r="E2" s="4"/>
    </row>
    <row r="3" spans="1:5" ht="14.25" customHeight="1">
      <c r="A3" s="6" t="s">
        <v>1</v>
      </c>
      <c r="B3" s="6"/>
      <c r="C3" s="7">
        <v>83284.5</v>
      </c>
      <c r="D3" s="8"/>
      <c r="E3" s="4"/>
    </row>
    <row r="4" spans="1:5" ht="14.25" customHeight="1">
      <c r="A4" s="6" t="s">
        <v>2</v>
      </c>
      <c r="B4" s="6"/>
      <c r="C4" s="9">
        <f>SUM(C2:C3)</f>
        <v>1748974.5</v>
      </c>
      <c r="D4" s="8"/>
      <c r="E4" s="4"/>
    </row>
    <row r="5" spans="1:5" ht="14.25" customHeight="1">
      <c r="A5" s="6" t="s">
        <v>3</v>
      </c>
      <c r="B5" s="6"/>
      <c r="C5" s="7">
        <v>253771.38</v>
      </c>
      <c r="D5" s="8"/>
      <c r="E5" s="4"/>
    </row>
    <row r="6" spans="1:5" ht="14.25" customHeight="1">
      <c r="A6" s="6" t="s">
        <v>4</v>
      </c>
      <c r="B6" s="6"/>
      <c r="C6" s="9">
        <f>SUM(C4:C5)</f>
        <v>2002745.88</v>
      </c>
      <c r="D6" s="8"/>
      <c r="E6" s="4"/>
    </row>
    <row r="7" spans="1:5" ht="14.25" customHeight="1">
      <c r="A7" s="6" t="s">
        <v>5</v>
      </c>
      <c r="B7" s="6">
        <v>1000</v>
      </c>
      <c r="C7" s="7"/>
      <c r="D7" s="8"/>
      <c r="E7" s="4"/>
    </row>
    <row r="8" spans="1:5" ht="14.25" customHeight="1">
      <c r="A8" s="6"/>
      <c r="B8" s="6"/>
      <c r="C8" s="7"/>
      <c r="D8" s="8"/>
      <c r="E8" s="4"/>
    </row>
    <row r="9" spans="1:5" ht="14.25" customHeight="1">
      <c r="A9" s="6" t="s">
        <v>6</v>
      </c>
      <c r="B9" s="6"/>
      <c r="C9" s="7">
        <f>C6/B7</f>
        <v>2002.74588</v>
      </c>
      <c r="D9" s="8"/>
      <c r="E9" s="4"/>
    </row>
    <row r="10" spans="1:5" ht="14.25" customHeight="1">
      <c r="A10" s="6" t="s">
        <v>7</v>
      </c>
      <c r="B10" s="6"/>
      <c r="C10" s="9">
        <f>C9/8</f>
        <v>250.343235</v>
      </c>
      <c r="D10" s="8"/>
      <c r="E10" s="4"/>
    </row>
    <row r="11" spans="1:5" ht="14.25" customHeight="1">
      <c r="A11" s="6"/>
      <c r="B11" s="6"/>
      <c r="C11" s="7"/>
      <c r="D11" s="8"/>
      <c r="E11" s="4"/>
    </row>
    <row r="12" spans="1:5" ht="14.25" customHeight="1">
      <c r="A12" s="6" t="s">
        <v>8</v>
      </c>
      <c r="B12" s="6"/>
      <c r="C12" s="7">
        <v>384390</v>
      </c>
      <c r="D12" s="8"/>
      <c r="E12" s="4"/>
    </row>
    <row r="13" spans="1:5" ht="14.25" customHeight="1">
      <c r="A13" s="6" t="s">
        <v>9</v>
      </c>
      <c r="B13" s="6"/>
      <c r="C13" s="7">
        <v>-30751.2</v>
      </c>
      <c r="D13" s="8"/>
      <c r="E13" s="4"/>
    </row>
    <row r="14" spans="1:5" ht="14.25" customHeight="1">
      <c r="A14" s="6" t="s">
        <v>10</v>
      </c>
      <c r="B14" s="6"/>
      <c r="C14" s="7">
        <v>-249853.5</v>
      </c>
      <c r="D14" s="8"/>
      <c r="E14" s="4"/>
    </row>
    <row r="15" spans="1:5" ht="14.25" customHeight="1">
      <c r="A15" s="10" t="s">
        <v>2</v>
      </c>
      <c r="B15" s="6"/>
      <c r="C15" s="9">
        <f>SUM(C12:C14)</f>
        <v>103785.29999999999</v>
      </c>
      <c r="D15" s="8"/>
      <c r="E15" s="4"/>
    </row>
    <row r="16" spans="1:5" ht="14.25" customHeight="1">
      <c r="A16" s="6" t="s">
        <v>11</v>
      </c>
      <c r="B16" s="6"/>
      <c r="C16" s="7">
        <f>C15*0.05</f>
        <v>5189.264999999999</v>
      </c>
      <c r="D16" s="8"/>
      <c r="E16" s="4"/>
    </row>
    <row r="17" spans="1:5" ht="14.25" customHeight="1">
      <c r="A17" s="10" t="s">
        <v>12</v>
      </c>
      <c r="B17" s="6"/>
      <c r="C17" s="9">
        <f>SUM(C15:C16)</f>
        <v>108974.56499999999</v>
      </c>
      <c r="D17" s="8"/>
      <c r="E17" s="4"/>
    </row>
    <row r="18" spans="1:5" ht="14.25" customHeight="1">
      <c r="A18" s="11"/>
      <c r="B18" s="12"/>
      <c r="C18" s="13"/>
      <c r="D18" s="4"/>
      <c r="E18" s="4"/>
    </row>
    <row r="19" spans="1:5" ht="15" customHeight="1">
      <c r="A19" s="14"/>
      <c r="B19" s="4"/>
      <c r="C19" s="15"/>
      <c r="D19" s="4"/>
      <c r="E19" s="4"/>
    </row>
    <row r="20" spans="1:5" ht="28.5" customHeight="1">
      <c r="A20" s="16" t="s">
        <v>13</v>
      </c>
      <c r="B20" s="17"/>
      <c r="C20" s="15"/>
      <c r="D20" s="4"/>
      <c r="E20" s="4"/>
    </row>
    <row r="21" spans="1:5" ht="15" customHeight="1">
      <c r="A21" s="18"/>
      <c r="B21" s="17"/>
      <c r="C21" s="15"/>
      <c r="D21" s="4"/>
      <c r="E21" s="4"/>
    </row>
    <row r="22" spans="1:5" ht="231" customHeight="1">
      <c r="A22" s="19"/>
      <c r="B22" s="17"/>
      <c r="C22" s="15"/>
      <c r="D22" s="4"/>
      <c r="E22" s="4"/>
    </row>
  </sheetData>
  <printOptions/>
  <pageMargins left="0.7000000476837158" right="0.7000000476837158" top="1.0416666269302368" bottom="0.75" header="0.5083333253860474" footer="0.30000001192092896"/>
  <pageSetup firstPageNumber="1" useFirstPageNumber="1" orientation="portrait" paperSize="9"/>
  <headerFooter alignWithMargins="0">
    <oddHeader>&amp;LDecember 14, 2012
&amp;"Lucida Grande,Bold"&amp;12ESTIMATED HIGHWAY ACCESS COSTS 
&amp;"Lucida Grande,Regular"&amp;11ON AND OFF TO NANAIMO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Peligren</dc:creator>
  <cp:keywords/>
  <dc:description/>
  <cp:lastModifiedBy/>
  <cp:category/>
  <cp:version/>
  <cp:contentType/>
  <cp:contentStatus/>
</cp:coreProperties>
</file>